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56" i="1" l="1"/>
  <c r="H55" i="1"/>
  <c r="H53" i="1"/>
  <c r="H47" i="1"/>
  <c r="H46" i="1"/>
  <c r="H45" i="1"/>
  <c r="H44" i="1"/>
  <c r="H43" i="1"/>
  <c r="H41" i="1"/>
  <c r="H39" i="1"/>
  <c r="H26" i="1"/>
  <c r="H21" i="1"/>
  <c r="H16" i="1"/>
  <c r="H17" i="1"/>
  <c r="E57" i="1" l="1"/>
  <c r="H57" i="1" s="1"/>
  <c r="E56" i="1"/>
  <c r="E55" i="1"/>
  <c r="E54" i="1"/>
  <c r="H54" i="1" s="1"/>
  <c r="E53" i="1"/>
  <c r="E52" i="1"/>
  <c r="H52" i="1" s="1"/>
  <c r="E51" i="1"/>
  <c r="H51" i="1" s="1"/>
  <c r="E50" i="1"/>
  <c r="H50" i="1" s="1"/>
  <c r="E49" i="1"/>
  <c r="H49" i="1" s="1"/>
  <c r="E47" i="1"/>
  <c r="E46" i="1"/>
  <c r="E45" i="1"/>
  <c r="E44" i="1"/>
  <c r="E43" i="1"/>
  <c r="E42" i="1"/>
  <c r="H42" i="1" s="1"/>
  <c r="E41" i="1"/>
  <c r="E40" i="1"/>
  <c r="H40" i="1" s="1"/>
  <c r="E39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E17" i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E123" i="1" l="1"/>
  <c r="E113" i="1"/>
  <c r="G83" i="1"/>
  <c r="E103" i="1"/>
  <c r="D83" i="1"/>
  <c r="C83" i="1"/>
  <c r="C158" i="1" s="1"/>
  <c r="E93" i="1"/>
  <c r="F83" i="1"/>
  <c r="H85" i="1"/>
  <c r="F8" i="1"/>
  <c r="D8" i="1"/>
  <c r="G8" i="1"/>
  <c r="E58" i="1"/>
  <c r="H149" i="1"/>
  <c r="H145" i="1"/>
  <c r="H38" i="1"/>
  <c r="H62" i="1"/>
  <c r="H58" i="1"/>
  <c r="H48" i="1"/>
  <c r="H74" i="1"/>
  <c r="H113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G158" i="1" l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<sst xmlns="http://schemas.openxmlformats.org/spreadsheetml/2006/main" count="160" uniqueCount="91">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</sst>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67" workbookViewId="0">
      <selection activeCell="H85" sqref="H85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3" t="s">
        <v>1</v>
      </c>
      <c r="B1" s="34"/>
      <c r="C1" s="34"/>
      <c r="D1" s="34"/>
      <c r="E1" s="34"/>
      <c r="F1" s="34"/>
      <c r="G1" s="34"/>
      <c r="H1" s="35"/>
    </row>
    <row r="2" spans="1:8" x14ac:dyDescent="0.25">
      <c r="A2" s="36" t="s">
        <v>4</v>
      </c>
      <c r="B2" s="37"/>
      <c r="C2" s="37"/>
      <c r="D2" s="37"/>
      <c r="E2" s="37"/>
      <c r="F2" s="37"/>
      <c r="G2" s="37"/>
      <c r="H2" s="38"/>
    </row>
    <row r="3" spans="1:8" s="5" customFormat="1" x14ac:dyDescent="0.25">
      <c r="A3" s="36" t="s">
        <v>5</v>
      </c>
      <c r="B3" s="37"/>
      <c r="C3" s="37"/>
      <c r="D3" s="37"/>
      <c r="E3" s="37"/>
      <c r="F3" s="37"/>
      <c r="G3" s="37"/>
      <c r="H3" s="38"/>
    </row>
    <row r="4" spans="1:8" x14ac:dyDescent="0.25">
      <c r="A4" s="36" t="s">
        <v>90</v>
      </c>
      <c r="B4" s="37"/>
      <c r="C4" s="37"/>
      <c r="D4" s="37"/>
      <c r="E4" s="37"/>
      <c r="F4" s="37"/>
      <c r="G4" s="37"/>
      <c r="H4" s="38"/>
    </row>
    <row r="5" spans="1:8" ht="15.75" thickBot="1" x14ac:dyDescent="0.3">
      <c r="A5" s="39" t="s">
        <v>0</v>
      </c>
      <c r="B5" s="40"/>
      <c r="C5" s="40"/>
      <c r="D5" s="40"/>
      <c r="E5" s="40"/>
      <c r="F5" s="40"/>
      <c r="G5" s="40"/>
      <c r="H5" s="41"/>
    </row>
    <row r="6" spans="1:8" s="2" customFormat="1" ht="15.75" thickBot="1" x14ac:dyDescent="0.3">
      <c r="A6" s="31" t="s">
        <v>2</v>
      </c>
      <c r="B6" s="31"/>
      <c r="C6" s="42" t="s">
        <v>6</v>
      </c>
      <c r="D6" s="43"/>
      <c r="E6" s="43"/>
      <c r="F6" s="43"/>
      <c r="G6" s="44"/>
      <c r="H6" s="45" t="s">
        <v>7</v>
      </c>
    </row>
    <row r="7" spans="1:8" ht="30.75" thickBot="1" x14ac:dyDescent="0.3">
      <c r="A7" s="32"/>
      <c r="B7" s="32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6"/>
    </row>
    <row r="8" spans="1:8" x14ac:dyDescent="0.25">
      <c r="A8" s="29" t="s">
        <v>12</v>
      </c>
      <c r="B8" s="30"/>
      <c r="C8" s="22">
        <f t="shared" ref="C8:H8" si="0">SUM(C10,C18,C28,C38,C48,C58,C62,C70,C74)</f>
        <v>45084981</v>
      </c>
      <c r="D8" s="22">
        <f t="shared" si="0"/>
        <v>3140903.7800000003</v>
      </c>
      <c r="E8" s="22">
        <f t="shared" si="0"/>
        <v>48225884.780000001</v>
      </c>
      <c r="F8" s="22">
        <f t="shared" si="0"/>
        <v>20027339.879999999</v>
      </c>
      <c r="G8" s="22">
        <f t="shared" si="0"/>
        <v>19662728.559999999</v>
      </c>
      <c r="H8" s="22">
        <f t="shared" si="0"/>
        <v>28198544.899999999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25" t="s">
        <v>13</v>
      </c>
      <c r="B10" s="26"/>
      <c r="C10" s="23">
        <f>SUM(C11:C17)</f>
        <v>24896338.009999998</v>
      </c>
      <c r="D10" s="23">
        <f t="shared" ref="D10:G10" si="1">SUM(D11:D17)</f>
        <v>857735.88</v>
      </c>
      <c r="E10" s="23">
        <f t="shared" si="1"/>
        <v>25754073.890000001</v>
      </c>
      <c r="F10" s="23">
        <f t="shared" si="1"/>
        <v>10633141.1</v>
      </c>
      <c r="G10" s="23">
        <f t="shared" si="1"/>
        <v>10271361.1</v>
      </c>
      <c r="H10" s="23">
        <f>SUM(H11:H17)</f>
        <v>15120932.789999999</v>
      </c>
    </row>
    <row r="11" spans="1:8" x14ac:dyDescent="0.25">
      <c r="A11" s="9"/>
      <c r="B11" s="10" t="s">
        <v>14</v>
      </c>
      <c r="C11" s="11">
        <v>19864323.829999998</v>
      </c>
      <c r="D11" s="11">
        <v>0</v>
      </c>
      <c r="E11" s="19">
        <f>+D11+C11</f>
        <v>19864323.829999998</v>
      </c>
      <c r="F11" s="11">
        <v>9075162.5</v>
      </c>
      <c r="G11" s="11">
        <v>8733786.5</v>
      </c>
      <c r="H11" s="19">
        <f>+E11-F11</f>
        <v>10789161.329999998</v>
      </c>
    </row>
    <row r="12" spans="1:8" x14ac:dyDescent="0.25">
      <c r="A12" s="9"/>
      <c r="B12" s="10" t="s">
        <v>15</v>
      </c>
      <c r="C12" s="11">
        <v>6461.2</v>
      </c>
      <c r="D12" s="11">
        <v>899148.9</v>
      </c>
      <c r="E12" s="19">
        <f t="shared" ref="E12:E17" si="2">+D12+C12</f>
        <v>905610.1</v>
      </c>
      <c r="F12" s="11">
        <v>905610.1</v>
      </c>
      <c r="G12" s="11">
        <v>905610.1</v>
      </c>
      <c r="H12" s="19">
        <f t="shared" ref="H12:H57" si="3">+E12-F12</f>
        <v>0</v>
      </c>
    </row>
    <row r="13" spans="1:8" x14ac:dyDescent="0.25">
      <c r="A13" s="9"/>
      <c r="B13" s="10" t="s">
        <v>16</v>
      </c>
      <c r="C13" s="11">
        <v>4873726.96</v>
      </c>
      <c r="D13" s="11">
        <v>110413</v>
      </c>
      <c r="E13" s="19">
        <f t="shared" si="2"/>
        <v>4984139.96</v>
      </c>
      <c r="F13" s="11">
        <v>652368.5</v>
      </c>
      <c r="G13" s="11">
        <v>631964.5</v>
      </c>
      <c r="H13" s="19">
        <f t="shared" si="3"/>
        <v>4331771.46</v>
      </c>
    </row>
    <row r="14" spans="1:8" x14ac:dyDescent="0.25">
      <c r="A14" s="9"/>
      <c r="B14" s="10" t="s">
        <v>17</v>
      </c>
      <c r="C14" s="11">
        <v>151826.01999999999</v>
      </c>
      <c r="D14" s="11">
        <v>-151826.01999999999</v>
      </c>
      <c r="E14" s="19">
        <f t="shared" si="2"/>
        <v>0</v>
      </c>
      <c r="F14" s="11">
        <v>0</v>
      </c>
      <c r="G14" s="11">
        <v>0</v>
      </c>
      <c r="H14" s="19">
        <f t="shared" si="3"/>
        <v>0</v>
      </c>
    </row>
    <row r="15" spans="1:8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25" t="s">
        <v>21</v>
      </c>
      <c r="B18" s="26"/>
      <c r="C18" s="23">
        <f t="shared" ref="C18:G18" si="4">SUM(C19:C27)</f>
        <v>3983003.99</v>
      </c>
      <c r="D18" s="23">
        <f t="shared" si="4"/>
        <v>1810093.14</v>
      </c>
      <c r="E18" s="23">
        <f t="shared" si="4"/>
        <v>5793097.1300000008</v>
      </c>
      <c r="F18" s="23">
        <f t="shared" si="4"/>
        <v>2778506.98</v>
      </c>
      <c r="G18" s="23">
        <f t="shared" si="4"/>
        <v>2778506.34</v>
      </c>
      <c r="H18" s="23">
        <f>SUM(H19:H27)</f>
        <v>3014590.1500000004</v>
      </c>
    </row>
    <row r="19" spans="1:8" x14ac:dyDescent="0.25">
      <c r="A19" s="9"/>
      <c r="B19" s="10" t="s">
        <v>22</v>
      </c>
      <c r="C19" s="11">
        <v>2096304.59</v>
      </c>
      <c r="D19" s="11">
        <v>1516612.15</v>
      </c>
      <c r="E19" s="19">
        <f>+D19+C19</f>
        <v>3612916.74</v>
      </c>
      <c r="F19" s="11">
        <v>1742193.61</v>
      </c>
      <c r="G19" s="11">
        <v>1742192.97</v>
      </c>
      <c r="H19" s="19">
        <f t="shared" si="3"/>
        <v>1870723.1300000001</v>
      </c>
    </row>
    <row r="20" spans="1:8" x14ac:dyDescent="0.25">
      <c r="A20" s="9"/>
      <c r="B20" s="10" t="s">
        <v>23</v>
      </c>
      <c r="C20" s="11">
        <v>109970.27</v>
      </c>
      <c r="D20" s="11">
        <v>0</v>
      </c>
      <c r="E20" s="19">
        <f t="shared" ref="E20:E57" si="5">+D20+C20</f>
        <v>109970.27</v>
      </c>
      <c r="F20" s="11">
        <v>23783.64</v>
      </c>
      <c r="G20" s="11">
        <v>23783.64</v>
      </c>
      <c r="H20" s="19">
        <f t="shared" si="3"/>
        <v>86186.63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 t="shared" si="5"/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457265.38</v>
      </c>
      <c r="D22" s="11">
        <v>220302.01</v>
      </c>
      <c r="E22" s="19">
        <f t="shared" si="5"/>
        <v>677567.39</v>
      </c>
      <c r="F22" s="11">
        <v>344126.04</v>
      </c>
      <c r="G22" s="11">
        <v>344126.04</v>
      </c>
      <c r="H22" s="19">
        <f t="shared" si="3"/>
        <v>333441.35000000003</v>
      </c>
    </row>
    <row r="23" spans="1:8" x14ac:dyDescent="0.25">
      <c r="A23" s="9"/>
      <c r="B23" s="10" t="s">
        <v>26</v>
      </c>
      <c r="C23" s="11">
        <v>43195.85</v>
      </c>
      <c r="D23" s="11">
        <v>0</v>
      </c>
      <c r="E23" s="19">
        <f t="shared" si="5"/>
        <v>43195.85</v>
      </c>
      <c r="F23" s="11">
        <v>19476.98</v>
      </c>
      <c r="G23" s="11">
        <v>19476.98</v>
      </c>
      <c r="H23" s="19">
        <f t="shared" si="3"/>
        <v>23718.87</v>
      </c>
    </row>
    <row r="24" spans="1:8" x14ac:dyDescent="0.25">
      <c r="A24" s="9"/>
      <c r="B24" s="10" t="s">
        <v>27</v>
      </c>
      <c r="C24" s="11">
        <v>739842.33</v>
      </c>
      <c r="D24" s="11">
        <v>1150</v>
      </c>
      <c r="E24" s="19">
        <f t="shared" si="5"/>
        <v>740992.33</v>
      </c>
      <c r="F24" s="11">
        <v>244569.09</v>
      </c>
      <c r="G24" s="11">
        <v>244569.09</v>
      </c>
      <c r="H24" s="19">
        <f t="shared" si="3"/>
        <v>496423.24</v>
      </c>
    </row>
    <row r="25" spans="1:8" x14ac:dyDescent="0.25">
      <c r="A25" s="9"/>
      <c r="B25" s="10" t="s">
        <v>28</v>
      </c>
      <c r="C25" s="11">
        <v>109249.2</v>
      </c>
      <c r="D25" s="11">
        <v>63069.2</v>
      </c>
      <c r="E25" s="19">
        <f t="shared" si="5"/>
        <v>172318.4</v>
      </c>
      <c r="F25" s="11">
        <v>131525.6</v>
      </c>
      <c r="G25" s="11">
        <v>131525.6</v>
      </c>
      <c r="H25" s="19">
        <f t="shared" si="3"/>
        <v>40792.799999999988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427176.37</v>
      </c>
      <c r="D27" s="11">
        <v>8959.7800000000007</v>
      </c>
      <c r="E27" s="19">
        <f t="shared" si="5"/>
        <v>436136.15</v>
      </c>
      <c r="F27" s="11">
        <v>272832.02</v>
      </c>
      <c r="G27" s="11">
        <v>272832.02</v>
      </c>
      <c r="H27" s="19">
        <f t="shared" si="3"/>
        <v>163304.13</v>
      </c>
    </row>
    <row r="28" spans="1:8" x14ac:dyDescent="0.25">
      <c r="A28" s="25" t="s">
        <v>31</v>
      </c>
      <c r="B28" s="26"/>
      <c r="C28" s="23">
        <f t="shared" ref="C28:H28" si="6">SUM(C29:C37)</f>
        <v>12437650.000000002</v>
      </c>
      <c r="D28" s="23">
        <f t="shared" si="6"/>
        <v>2229338.5100000002</v>
      </c>
      <c r="E28" s="23">
        <f t="shared" si="6"/>
        <v>14666988.510000002</v>
      </c>
      <c r="F28" s="23">
        <f t="shared" si="6"/>
        <v>5541954.2999999998</v>
      </c>
      <c r="G28" s="23">
        <f t="shared" si="6"/>
        <v>5539123.6200000001</v>
      </c>
      <c r="H28" s="23">
        <f t="shared" si="6"/>
        <v>9125034.2100000009</v>
      </c>
    </row>
    <row r="29" spans="1:8" x14ac:dyDescent="0.25">
      <c r="A29" s="9"/>
      <c r="B29" s="10" t="s">
        <v>32</v>
      </c>
      <c r="C29" s="11">
        <v>1578351.86</v>
      </c>
      <c r="D29" s="11">
        <v>0</v>
      </c>
      <c r="E29" s="19">
        <f t="shared" si="5"/>
        <v>1578351.86</v>
      </c>
      <c r="F29" s="11">
        <v>595998.41</v>
      </c>
      <c r="G29" s="11">
        <v>595997.75</v>
      </c>
      <c r="H29" s="19">
        <f t="shared" si="3"/>
        <v>982353.45000000007</v>
      </c>
    </row>
    <row r="30" spans="1:8" x14ac:dyDescent="0.25">
      <c r="A30" s="9"/>
      <c r="B30" s="10" t="s">
        <v>33</v>
      </c>
      <c r="C30" s="11">
        <v>720073.4</v>
      </c>
      <c r="D30" s="11">
        <v>62310.26</v>
      </c>
      <c r="E30" s="19">
        <f t="shared" si="5"/>
        <v>782383.66</v>
      </c>
      <c r="F30" s="11">
        <v>217490.99</v>
      </c>
      <c r="G30" s="11">
        <v>217490.99</v>
      </c>
      <c r="H30" s="19">
        <f t="shared" si="3"/>
        <v>564892.67000000004</v>
      </c>
    </row>
    <row r="31" spans="1:8" x14ac:dyDescent="0.25">
      <c r="A31" s="9"/>
      <c r="B31" s="10" t="s">
        <v>34</v>
      </c>
      <c r="C31" s="11">
        <v>3430491.9</v>
      </c>
      <c r="D31" s="11">
        <v>114849.91</v>
      </c>
      <c r="E31" s="19">
        <f t="shared" si="5"/>
        <v>3545341.81</v>
      </c>
      <c r="F31" s="11">
        <v>1727800.35</v>
      </c>
      <c r="G31" s="11">
        <v>1724970.33</v>
      </c>
      <c r="H31" s="19">
        <f t="shared" si="3"/>
        <v>1817541.46</v>
      </c>
    </row>
    <row r="32" spans="1:8" x14ac:dyDescent="0.25">
      <c r="A32" s="9"/>
      <c r="B32" s="10" t="s">
        <v>35</v>
      </c>
      <c r="C32" s="11">
        <v>568235.06000000006</v>
      </c>
      <c r="D32" s="11">
        <v>35564.94</v>
      </c>
      <c r="E32" s="19">
        <f t="shared" si="5"/>
        <v>603800</v>
      </c>
      <c r="F32" s="11">
        <v>329293.87</v>
      </c>
      <c r="G32" s="11">
        <v>329293.87</v>
      </c>
      <c r="H32" s="19">
        <f t="shared" si="3"/>
        <v>274506.13</v>
      </c>
    </row>
    <row r="33" spans="1:8" x14ac:dyDescent="0.25">
      <c r="A33" s="9"/>
      <c r="B33" s="10" t="s">
        <v>36</v>
      </c>
      <c r="C33" s="11">
        <v>2099722.8199999998</v>
      </c>
      <c r="D33" s="11">
        <v>46090.25</v>
      </c>
      <c r="E33" s="19">
        <f t="shared" si="5"/>
        <v>2145813.0699999998</v>
      </c>
      <c r="F33" s="11">
        <v>1113110.42</v>
      </c>
      <c r="G33" s="11">
        <v>1113110.42</v>
      </c>
      <c r="H33" s="19">
        <f t="shared" si="3"/>
        <v>1032702.6499999999</v>
      </c>
    </row>
    <row r="34" spans="1:8" x14ac:dyDescent="0.25">
      <c r="A34" s="9"/>
      <c r="B34" s="10" t="s">
        <v>37</v>
      </c>
      <c r="C34" s="11">
        <v>282332</v>
      </c>
      <c r="D34" s="11">
        <v>8758</v>
      </c>
      <c r="E34" s="19">
        <f t="shared" si="5"/>
        <v>291090</v>
      </c>
      <c r="F34" s="11">
        <v>80396.37</v>
      </c>
      <c r="G34" s="11">
        <v>80396.37</v>
      </c>
      <c r="H34" s="19">
        <f t="shared" si="3"/>
        <v>210693.63</v>
      </c>
    </row>
    <row r="35" spans="1:8" x14ac:dyDescent="0.25">
      <c r="A35" s="9"/>
      <c r="B35" s="10" t="s">
        <v>38</v>
      </c>
      <c r="C35" s="11">
        <v>231286.5</v>
      </c>
      <c r="D35" s="11">
        <v>18273.21</v>
      </c>
      <c r="E35" s="19">
        <f t="shared" si="5"/>
        <v>249559.71</v>
      </c>
      <c r="F35" s="11">
        <v>74809.52</v>
      </c>
      <c r="G35" s="11">
        <v>74809.52</v>
      </c>
      <c r="H35" s="19">
        <f t="shared" si="3"/>
        <v>174750.19</v>
      </c>
    </row>
    <row r="36" spans="1:8" x14ac:dyDescent="0.25">
      <c r="A36" s="9"/>
      <c r="B36" s="10" t="s">
        <v>39</v>
      </c>
      <c r="C36" s="11">
        <v>228350.88</v>
      </c>
      <c r="D36" s="11">
        <v>42351.1</v>
      </c>
      <c r="E36" s="19">
        <f t="shared" si="5"/>
        <v>270701.98</v>
      </c>
      <c r="F36" s="11">
        <v>139509.57999999999</v>
      </c>
      <c r="G36" s="11">
        <v>139509.57999999999</v>
      </c>
      <c r="H36" s="19">
        <f t="shared" si="3"/>
        <v>131192.4</v>
      </c>
    </row>
    <row r="37" spans="1:8" x14ac:dyDescent="0.25">
      <c r="A37" s="9"/>
      <c r="B37" s="10" t="s">
        <v>40</v>
      </c>
      <c r="C37" s="11">
        <v>3298805.58</v>
      </c>
      <c r="D37" s="11">
        <v>1901140.84</v>
      </c>
      <c r="E37" s="19">
        <f t="shared" si="5"/>
        <v>5199946.42</v>
      </c>
      <c r="F37" s="11">
        <v>1263544.79</v>
      </c>
      <c r="G37" s="11">
        <v>1263544.79</v>
      </c>
      <c r="H37" s="19">
        <f t="shared" si="3"/>
        <v>3936401.63</v>
      </c>
    </row>
    <row r="38" spans="1:8" x14ac:dyDescent="0.25">
      <c r="A38" s="25" t="s">
        <v>41</v>
      </c>
      <c r="B38" s="26"/>
      <c r="C38" s="23">
        <f t="shared" ref="C38:H38" si="7">SUM(C39:C47)</f>
        <v>1930280</v>
      </c>
      <c r="D38" s="23">
        <f t="shared" si="7"/>
        <v>-528450.49</v>
      </c>
      <c r="E38" s="23">
        <f t="shared" si="7"/>
        <v>1401829.51</v>
      </c>
      <c r="F38" s="23">
        <f t="shared" si="7"/>
        <v>661188.22</v>
      </c>
      <c r="G38" s="23">
        <f t="shared" si="7"/>
        <v>661188.22</v>
      </c>
      <c r="H38" s="23">
        <f t="shared" si="7"/>
        <v>740641.29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1930280</v>
      </c>
      <c r="D42" s="11">
        <v>-528450.49</v>
      </c>
      <c r="E42" s="19">
        <f t="shared" si="5"/>
        <v>1401829.51</v>
      </c>
      <c r="F42" s="11">
        <v>661188.22</v>
      </c>
      <c r="G42" s="11">
        <v>661188.22</v>
      </c>
      <c r="H42" s="19">
        <f t="shared" si="3"/>
        <v>740641.29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25" t="s">
        <v>51</v>
      </c>
      <c r="B48" s="26"/>
      <c r="C48" s="23">
        <f t="shared" ref="C48:H48" si="8">SUM(C49:C57)</f>
        <v>1837709</v>
      </c>
      <c r="D48" s="23">
        <f t="shared" si="8"/>
        <v>-1227813.26</v>
      </c>
      <c r="E48" s="23">
        <f t="shared" si="8"/>
        <v>609895.74</v>
      </c>
      <c r="F48" s="23">
        <f t="shared" si="8"/>
        <v>412549.28</v>
      </c>
      <c r="G48" s="23">
        <f t="shared" si="8"/>
        <v>412549.28</v>
      </c>
      <c r="H48" s="23">
        <f t="shared" si="8"/>
        <v>197346.46000000002</v>
      </c>
    </row>
    <row r="49" spans="1:8" x14ac:dyDescent="0.25">
      <c r="A49" s="9"/>
      <c r="B49" s="10" t="s">
        <v>52</v>
      </c>
      <c r="C49" s="11">
        <v>110000</v>
      </c>
      <c r="D49" s="11">
        <v>204746.74</v>
      </c>
      <c r="E49" s="19">
        <f t="shared" si="5"/>
        <v>314746.74</v>
      </c>
      <c r="F49" s="11">
        <v>204746.74</v>
      </c>
      <c r="G49" s="11">
        <v>204746.74</v>
      </c>
      <c r="H49" s="19">
        <f t="shared" si="3"/>
        <v>110000</v>
      </c>
    </row>
    <row r="50" spans="1:8" x14ac:dyDescent="0.25">
      <c r="A50" s="9"/>
      <c r="B50" s="10" t="s">
        <v>53</v>
      </c>
      <c r="C50" s="11">
        <v>70349</v>
      </c>
      <c r="D50" s="11">
        <v>0</v>
      </c>
      <c r="E50" s="19">
        <f t="shared" si="5"/>
        <v>70349</v>
      </c>
      <c r="F50" s="11">
        <v>66512.08</v>
      </c>
      <c r="G50" s="11">
        <v>66512.08</v>
      </c>
      <c r="H50" s="19">
        <f t="shared" si="3"/>
        <v>3836.9199999999983</v>
      </c>
    </row>
    <row r="51" spans="1:8" x14ac:dyDescent="0.25">
      <c r="A51" s="9"/>
      <c r="B51" s="10" t="s">
        <v>54</v>
      </c>
      <c r="C51" s="11">
        <v>0</v>
      </c>
      <c r="D51" s="11">
        <v>0</v>
      </c>
      <c r="E51" s="19">
        <f t="shared" si="5"/>
        <v>0</v>
      </c>
      <c r="F51" s="11">
        <v>0</v>
      </c>
      <c r="G51" s="11">
        <v>0</v>
      </c>
      <c r="H51" s="19">
        <f t="shared" si="3"/>
        <v>0</v>
      </c>
    </row>
    <row r="52" spans="1:8" x14ac:dyDescent="0.25">
      <c r="A52" s="9"/>
      <c r="B52" s="10" t="s">
        <v>55</v>
      </c>
      <c r="C52" s="11">
        <v>0</v>
      </c>
      <c r="D52" s="11">
        <v>0</v>
      </c>
      <c r="E52" s="19">
        <f t="shared" si="5"/>
        <v>0</v>
      </c>
      <c r="F52" s="11">
        <v>0</v>
      </c>
      <c r="G52" s="11">
        <v>0</v>
      </c>
      <c r="H52" s="19">
        <f t="shared" si="3"/>
        <v>0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1657360</v>
      </c>
      <c r="D54" s="11">
        <v>-1432560</v>
      </c>
      <c r="E54" s="19">
        <f t="shared" si="5"/>
        <v>224800</v>
      </c>
      <c r="F54" s="11">
        <v>141290.46</v>
      </c>
      <c r="G54" s="11">
        <v>141290.46</v>
      </c>
      <c r="H54" s="19">
        <f t="shared" si="3"/>
        <v>83509.540000000008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0</v>
      </c>
      <c r="D57" s="11">
        <v>0</v>
      </c>
      <c r="E57" s="19">
        <f t="shared" si="5"/>
        <v>0</v>
      </c>
      <c r="F57" s="11">
        <v>0</v>
      </c>
      <c r="G57" s="11">
        <v>0</v>
      </c>
      <c r="H57" s="19">
        <f t="shared" si="3"/>
        <v>0</v>
      </c>
    </row>
    <row r="58" spans="1:8" x14ac:dyDescent="0.25">
      <c r="A58" s="25" t="s">
        <v>61</v>
      </c>
      <c r="B58" s="26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25" t="s">
        <v>65</v>
      </c>
      <c r="B62" s="26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25" t="s">
        <v>73</v>
      </c>
      <c r="B70" s="26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25" t="s">
        <v>77</v>
      </c>
      <c r="B74" s="26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27"/>
      <c r="B82" s="28"/>
      <c r="C82" s="8"/>
      <c r="D82" s="8"/>
      <c r="E82" s="19"/>
      <c r="F82" s="8"/>
      <c r="G82" s="8"/>
      <c r="H82" s="8"/>
    </row>
    <row r="83" spans="1:8" x14ac:dyDescent="0.25">
      <c r="A83" s="25" t="s">
        <v>85</v>
      </c>
      <c r="B83" s="26"/>
      <c r="C83" s="23">
        <f t="shared" ref="C83:H83" si="17">SUM(C85,C93,C103,C113,C123,C133,C137,C145,C149)</f>
        <v>25697791.999999996</v>
      </c>
      <c r="D83" s="23">
        <f t="shared" si="17"/>
        <v>2092540.4700000002</v>
      </c>
      <c r="E83" s="23">
        <f t="shared" si="17"/>
        <v>27790332.469999999</v>
      </c>
      <c r="F83" s="23">
        <f t="shared" si="17"/>
        <v>11303882.979999997</v>
      </c>
      <c r="G83" s="23">
        <f t="shared" si="17"/>
        <v>11295855.979999997</v>
      </c>
      <c r="H83" s="23">
        <f t="shared" si="17"/>
        <v>16486449.49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25" t="s">
        <v>13</v>
      </c>
      <c r="B85" s="26"/>
      <c r="C85" s="23">
        <f t="shared" ref="C85:H85" si="18">SUM(C86:C92)</f>
        <v>23521338.009999998</v>
      </c>
      <c r="D85" s="23">
        <f t="shared" si="18"/>
        <v>-151826.01999999999</v>
      </c>
      <c r="E85" s="23">
        <f t="shared" si="18"/>
        <v>23369511.989999998</v>
      </c>
      <c r="F85" s="23">
        <f t="shared" si="18"/>
        <v>9733992.1999999993</v>
      </c>
      <c r="G85" s="23">
        <f t="shared" si="18"/>
        <v>9725965.1999999993</v>
      </c>
      <c r="H85" s="23">
        <f t="shared" si="18"/>
        <v>13635519.789999999</v>
      </c>
    </row>
    <row r="86" spans="1:8" x14ac:dyDescent="0.25">
      <c r="A86" s="9"/>
      <c r="B86" s="10" t="s">
        <v>14</v>
      </c>
      <c r="C86" s="16">
        <v>19864323.829999998</v>
      </c>
      <c r="D86" s="16">
        <v>0</v>
      </c>
      <c r="E86" s="19">
        <f t="shared" ref="E86:E92" si="19">SUM(C86,D86)</f>
        <v>19864323.829999998</v>
      </c>
      <c r="F86" s="16">
        <v>9075162.5</v>
      </c>
      <c r="G86" s="16">
        <v>9075162.5</v>
      </c>
      <c r="H86" s="19">
        <f t="shared" ref="H86:H102" si="20">SUM(E86-F86)</f>
        <v>10789161.329999998</v>
      </c>
    </row>
    <row r="87" spans="1:8" x14ac:dyDescent="0.25">
      <c r="A87" s="9"/>
      <c r="B87" s="10" t="s">
        <v>15</v>
      </c>
      <c r="C87" s="16">
        <v>6461.2</v>
      </c>
      <c r="D87" s="16">
        <v>0</v>
      </c>
      <c r="E87" s="19">
        <f t="shared" si="19"/>
        <v>6461.2</v>
      </c>
      <c r="F87" s="16">
        <v>6461.2</v>
      </c>
      <c r="G87" s="16">
        <v>6461.2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3498726.96</v>
      </c>
      <c r="D88" s="16">
        <v>0</v>
      </c>
      <c r="E88" s="19">
        <f t="shared" si="19"/>
        <v>3498726.96</v>
      </c>
      <c r="F88" s="16">
        <v>652368.5</v>
      </c>
      <c r="G88" s="16">
        <v>644341.5</v>
      </c>
      <c r="H88" s="19">
        <f t="shared" si="20"/>
        <v>2846358.46</v>
      </c>
    </row>
    <row r="89" spans="1:8" x14ac:dyDescent="0.25">
      <c r="A89" s="9"/>
      <c r="B89" s="10" t="s">
        <v>17</v>
      </c>
      <c r="C89" s="16">
        <v>151826.01999999999</v>
      </c>
      <c r="D89" s="16">
        <v>-151826.01999999999</v>
      </c>
      <c r="E89" s="19">
        <f t="shared" si="19"/>
        <v>0</v>
      </c>
      <c r="F89" s="16">
        <v>0</v>
      </c>
      <c r="G89" s="16">
        <v>0</v>
      </c>
      <c r="H89" s="19">
        <f t="shared" si="20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25" t="s">
        <v>21</v>
      </c>
      <c r="B93" s="26"/>
      <c r="C93" s="23">
        <f t="shared" ref="C93:H93" si="21">SUM(C94:C102)</f>
        <v>494232.99</v>
      </c>
      <c r="D93" s="23">
        <f t="shared" si="21"/>
        <v>-45570.87</v>
      </c>
      <c r="E93" s="23">
        <f t="shared" si="21"/>
        <v>448662.12</v>
      </c>
      <c r="F93" s="23">
        <f t="shared" si="21"/>
        <v>71696.28</v>
      </c>
      <c r="G93" s="23">
        <f t="shared" si="21"/>
        <v>71696.28</v>
      </c>
      <c r="H93" s="23">
        <f t="shared" si="21"/>
        <v>376965.84</v>
      </c>
    </row>
    <row r="94" spans="1:8" x14ac:dyDescent="0.25">
      <c r="A94" s="9"/>
      <c r="B94" s="10" t="s">
        <v>22</v>
      </c>
      <c r="C94" s="16">
        <v>317894.15000000002</v>
      </c>
      <c r="D94" s="16">
        <v>-46420.87</v>
      </c>
      <c r="E94" s="19">
        <f t="shared" ref="E94:E102" si="22">SUM(C94,D94)</f>
        <v>271473.28000000003</v>
      </c>
      <c r="F94" s="16">
        <v>34358.910000000003</v>
      </c>
      <c r="G94" s="16">
        <v>34358.910000000003</v>
      </c>
      <c r="H94" s="19">
        <f t="shared" si="20"/>
        <v>237114.37000000002</v>
      </c>
    </row>
    <row r="95" spans="1:8" x14ac:dyDescent="0.25">
      <c r="A95" s="9"/>
      <c r="B95" s="10" t="s">
        <v>23</v>
      </c>
      <c r="C95" s="16">
        <v>95777.99</v>
      </c>
      <c r="D95" s="16">
        <v>0</v>
      </c>
      <c r="E95" s="19">
        <f t="shared" si="22"/>
        <v>95777.99</v>
      </c>
      <c r="F95" s="16">
        <v>21586.04</v>
      </c>
      <c r="G95" s="16">
        <v>21586.04</v>
      </c>
      <c r="H95" s="19">
        <f t="shared" si="20"/>
        <v>74191.950000000012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48245</v>
      </c>
      <c r="D97" s="16">
        <v>0</v>
      </c>
      <c r="E97" s="19">
        <f t="shared" si="22"/>
        <v>48245</v>
      </c>
      <c r="F97" s="16">
        <v>3168.64</v>
      </c>
      <c r="G97" s="16">
        <v>3168.64</v>
      </c>
      <c r="H97" s="19">
        <f t="shared" si="20"/>
        <v>45076.36</v>
      </c>
    </row>
    <row r="98" spans="1:8" x14ac:dyDescent="0.25">
      <c r="A98" s="9"/>
      <c r="B98" s="10" t="s">
        <v>26</v>
      </c>
      <c r="C98" s="16">
        <v>19962.849999999999</v>
      </c>
      <c r="D98" s="16">
        <v>0</v>
      </c>
      <c r="E98" s="19">
        <f t="shared" si="22"/>
        <v>19962.849999999999</v>
      </c>
      <c r="F98" s="16">
        <v>8017.91</v>
      </c>
      <c r="G98" s="16">
        <v>8017.91</v>
      </c>
      <c r="H98" s="19">
        <f t="shared" si="20"/>
        <v>11944.939999999999</v>
      </c>
    </row>
    <row r="99" spans="1:8" x14ac:dyDescent="0.25">
      <c r="A99" s="9"/>
      <c r="B99" s="10" t="s">
        <v>27</v>
      </c>
      <c r="C99" s="16">
        <v>588</v>
      </c>
      <c r="D99" s="16">
        <v>0</v>
      </c>
      <c r="E99" s="19">
        <f t="shared" si="22"/>
        <v>588</v>
      </c>
      <c r="F99" s="16">
        <v>588</v>
      </c>
      <c r="G99" s="16">
        <v>588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4000</v>
      </c>
      <c r="D100" s="16">
        <v>0</v>
      </c>
      <c r="E100" s="19">
        <f t="shared" si="22"/>
        <v>4000</v>
      </c>
      <c r="F100" s="16">
        <v>3126.78</v>
      </c>
      <c r="G100" s="16">
        <v>3126.78</v>
      </c>
      <c r="H100" s="19">
        <f t="shared" si="20"/>
        <v>873.2199999999998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7765</v>
      </c>
      <c r="D102" s="16">
        <v>850</v>
      </c>
      <c r="E102" s="19">
        <f t="shared" si="22"/>
        <v>8615</v>
      </c>
      <c r="F102" s="16">
        <v>850</v>
      </c>
      <c r="G102" s="16">
        <v>850</v>
      </c>
      <c r="H102" s="19">
        <f t="shared" si="20"/>
        <v>7765</v>
      </c>
    </row>
    <row r="103" spans="1:8" x14ac:dyDescent="0.25">
      <c r="A103" s="25" t="s">
        <v>31</v>
      </c>
      <c r="B103" s="26"/>
      <c r="C103" s="23">
        <f t="shared" ref="C103:H103" si="23">SUM(C104:C112)</f>
        <v>1506651</v>
      </c>
      <c r="D103" s="23">
        <f t="shared" si="23"/>
        <v>24619.8</v>
      </c>
      <c r="E103" s="23">
        <f t="shared" si="23"/>
        <v>1531270.8</v>
      </c>
      <c r="F103" s="23">
        <f t="shared" si="23"/>
        <v>663171.28999999992</v>
      </c>
      <c r="G103" s="23">
        <f t="shared" si="23"/>
        <v>663171.28999999992</v>
      </c>
      <c r="H103" s="23">
        <f t="shared" si="23"/>
        <v>868099.50999999989</v>
      </c>
    </row>
    <row r="104" spans="1:8" x14ac:dyDescent="0.25">
      <c r="A104" s="9"/>
      <c r="B104" s="10" t="s">
        <v>32</v>
      </c>
      <c r="C104" s="16">
        <v>2625</v>
      </c>
      <c r="D104" s="16">
        <v>0</v>
      </c>
      <c r="E104" s="19">
        <f>SUM(C104,D104)</f>
        <v>2625</v>
      </c>
      <c r="F104" s="16">
        <v>438.51</v>
      </c>
      <c r="G104" s="16">
        <v>438.51</v>
      </c>
      <c r="H104" s="19">
        <f>SUM(E104-F104)</f>
        <v>2186.4899999999998</v>
      </c>
    </row>
    <row r="105" spans="1:8" x14ac:dyDescent="0.25">
      <c r="A105" s="9"/>
      <c r="B105" s="10" t="s">
        <v>33</v>
      </c>
      <c r="C105" s="16">
        <v>131110.68</v>
      </c>
      <c r="D105" s="16">
        <v>-4682.2</v>
      </c>
      <c r="E105" s="19">
        <f t="shared" ref="E105:E112" si="24">SUM(C105,D105)</f>
        <v>126428.48</v>
      </c>
      <c r="F105" s="16">
        <v>61752.04</v>
      </c>
      <c r="G105" s="16">
        <v>61752.04</v>
      </c>
      <c r="H105" s="19">
        <f t="shared" ref="H105:H132" si="25">SUM(E105-F105)</f>
        <v>64676.439999999995</v>
      </c>
    </row>
    <row r="106" spans="1:8" x14ac:dyDescent="0.25">
      <c r="A106" s="9"/>
      <c r="B106" s="10" t="s">
        <v>34</v>
      </c>
      <c r="C106" s="16">
        <v>507169.97</v>
      </c>
      <c r="D106" s="16">
        <v>0</v>
      </c>
      <c r="E106" s="19">
        <f t="shared" si="24"/>
        <v>507169.97</v>
      </c>
      <c r="F106" s="16">
        <v>183820.75</v>
      </c>
      <c r="G106" s="16">
        <v>183820.75</v>
      </c>
      <c r="H106" s="19">
        <f t="shared" si="25"/>
        <v>323349.21999999997</v>
      </c>
    </row>
    <row r="107" spans="1:8" x14ac:dyDescent="0.25">
      <c r="A107" s="9"/>
      <c r="B107" s="10" t="s">
        <v>35</v>
      </c>
      <c r="C107" s="16">
        <v>418235.06</v>
      </c>
      <c r="D107" s="16">
        <v>0</v>
      </c>
      <c r="E107" s="19">
        <f t="shared" si="24"/>
        <v>418235.06</v>
      </c>
      <c r="F107" s="16">
        <v>293728.93</v>
      </c>
      <c r="G107" s="16">
        <v>293728.93</v>
      </c>
      <c r="H107" s="19">
        <f t="shared" si="25"/>
        <v>124506.13</v>
      </c>
    </row>
    <row r="108" spans="1:8" x14ac:dyDescent="0.25">
      <c r="A108" s="9"/>
      <c r="B108" s="10" t="s">
        <v>36</v>
      </c>
      <c r="C108" s="16">
        <v>0</v>
      </c>
      <c r="D108" s="16">
        <v>28490</v>
      </c>
      <c r="E108" s="19">
        <f t="shared" si="24"/>
        <v>28490</v>
      </c>
      <c r="F108" s="16">
        <v>28490</v>
      </c>
      <c r="G108" s="16">
        <v>28490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107006</v>
      </c>
      <c r="D109" s="16">
        <v>0</v>
      </c>
      <c r="E109" s="19">
        <f t="shared" si="24"/>
        <v>107006</v>
      </c>
      <c r="F109" s="16">
        <v>15262.37</v>
      </c>
      <c r="G109" s="16">
        <v>15262.37</v>
      </c>
      <c r="H109" s="19">
        <f t="shared" si="25"/>
        <v>91743.63</v>
      </c>
    </row>
    <row r="110" spans="1:8" x14ac:dyDescent="0.25">
      <c r="A110" s="9"/>
      <c r="B110" s="10" t="s">
        <v>38</v>
      </c>
      <c r="C110" s="16">
        <v>169003.5</v>
      </c>
      <c r="D110" s="16">
        <v>0</v>
      </c>
      <c r="E110" s="19">
        <f t="shared" si="24"/>
        <v>169003.5</v>
      </c>
      <c r="F110" s="16">
        <v>21358.85</v>
      </c>
      <c r="G110" s="16">
        <v>21358.85</v>
      </c>
      <c r="H110" s="19">
        <f t="shared" si="25"/>
        <v>147644.65</v>
      </c>
    </row>
    <row r="111" spans="1:8" x14ac:dyDescent="0.25">
      <c r="A111" s="9"/>
      <c r="B111" s="10" t="s">
        <v>39</v>
      </c>
      <c r="C111" s="16">
        <v>162871.96</v>
      </c>
      <c r="D111" s="16">
        <v>812</v>
      </c>
      <c r="E111" s="19">
        <f t="shared" si="24"/>
        <v>163683.96</v>
      </c>
      <c r="F111" s="16">
        <v>58134.720000000001</v>
      </c>
      <c r="G111" s="16">
        <v>58134.720000000001</v>
      </c>
      <c r="H111" s="19">
        <f t="shared" si="25"/>
        <v>105549.23999999999</v>
      </c>
    </row>
    <row r="112" spans="1:8" x14ac:dyDescent="0.25">
      <c r="A112" s="9"/>
      <c r="B112" s="10" t="s">
        <v>40</v>
      </c>
      <c r="C112" s="16">
        <v>8628.83</v>
      </c>
      <c r="D112" s="16">
        <v>0</v>
      </c>
      <c r="E112" s="19">
        <f t="shared" si="24"/>
        <v>8628.83</v>
      </c>
      <c r="F112" s="16">
        <v>185.12</v>
      </c>
      <c r="G112" s="16">
        <v>185.12</v>
      </c>
      <c r="H112" s="19">
        <f t="shared" si="25"/>
        <v>8443.7099999999991</v>
      </c>
    </row>
    <row r="113" spans="1:8" x14ac:dyDescent="0.25">
      <c r="A113" s="25" t="s">
        <v>41</v>
      </c>
      <c r="B113" s="26"/>
      <c r="C113" s="23">
        <f t="shared" ref="C113:H113" si="26">SUM(C114:C122)</f>
        <v>175570</v>
      </c>
      <c r="D113" s="23">
        <f t="shared" si="26"/>
        <v>957978.56</v>
      </c>
      <c r="E113" s="23">
        <f t="shared" si="26"/>
        <v>1133548.56</v>
      </c>
      <c r="F113" s="23">
        <f t="shared" si="26"/>
        <v>308696.68</v>
      </c>
      <c r="G113" s="23">
        <f t="shared" si="26"/>
        <v>308696.68</v>
      </c>
      <c r="H113" s="23">
        <f t="shared" si="26"/>
        <v>824851.88000000012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175570</v>
      </c>
      <c r="D117" s="16">
        <v>957978.56</v>
      </c>
      <c r="E117" s="19">
        <f t="shared" si="27"/>
        <v>1133548.56</v>
      </c>
      <c r="F117" s="16">
        <v>308696.68</v>
      </c>
      <c r="G117" s="16">
        <v>308696.68</v>
      </c>
      <c r="H117" s="24">
        <f t="shared" si="25"/>
        <v>824851.88000000012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25" t="s">
        <v>86</v>
      </c>
      <c r="B123" s="26"/>
      <c r="C123" s="23">
        <f t="shared" ref="C123:H123" si="28">SUM(C124:C132)</f>
        <v>0</v>
      </c>
      <c r="D123" s="23">
        <f t="shared" si="28"/>
        <v>1307339</v>
      </c>
      <c r="E123" s="23">
        <f t="shared" si="28"/>
        <v>1307339</v>
      </c>
      <c r="F123" s="23">
        <f t="shared" si="28"/>
        <v>526326.53</v>
      </c>
      <c r="G123" s="23">
        <f t="shared" si="28"/>
        <v>526326.53</v>
      </c>
      <c r="H123" s="23">
        <f t="shared" si="28"/>
        <v>781012.47</v>
      </c>
    </row>
    <row r="124" spans="1:8" x14ac:dyDescent="0.25">
      <c r="A124" s="9"/>
      <c r="B124" s="10" t="s">
        <v>52</v>
      </c>
      <c r="C124" s="16">
        <v>0</v>
      </c>
      <c r="D124" s="16">
        <v>764999</v>
      </c>
      <c r="E124" s="19">
        <f t="shared" ref="E124:E132" si="29">SUM(C124,D124)</f>
        <v>764999</v>
      </c>
      <c r="F124" s="16">
        <v>483986.53</v>
      </c>
      <c r="G124" s="16">
        <v>483986.53</v>
      </c>
      <c r="H124" s="24">
        <f t="shared" si="25"/>
        <v>281012.46999999997</v>
      </c>
    </row>
    <row r="125" spans="1:8" x14ac:dyDescent="0.25">
      <c r="A125" s="9"/>
      <c r="B125" s="10" t="s">
        <v>53</v>
      </c>
      <c r="C125" s="16">
        <v>0</v>
      </c>
      <c r="D125" s="16">
        <v>42340</v>
      </c>
      <c r="E125" s="19">
        <f t="shared" si="29"/>
        <v>42340</v>
      </c>
      <c r="F125" s="16">
        <v>42340</v>
      </c>
      <c r="G125" s="16">
        <v>42340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500000</v>
      </c>
      <c r="E129" s="19">
        <f t="shared" si="29"/>
        <v>500000</v>
      </c>
      <c r="F129" s="16">
        <v>0</v>
      </c>
      <c r="G129" s="16">
        <v>0</v>
      </c>
      <c r="H129" s="24">
        <f t="shared" si="25"/>
        <v>500000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25" t="s">
        <v>87</v>
      </c>
      <c r="B133" s="26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25" t="s">
        <v>65</v>
      </c>
      <c r="B137" s="26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25" t="s">
        <v>88</v>
      </c>
      <c r="B145" s="26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25" t="s">
        <v>77</v>
      </c>
      <c r="B149" s="26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5" t="s">
        <v>89</v>
      </c>
      <c r="B158" s="26"/>
      <c r="C158" s="23">
        <f t="shared" ref="C158:H158" si="36">SUM(C8,C83)</f>
        <v>70782773</v>
      </c>
      <c r="D158" s="23">
        <f t="shared" si="36"/>
        <v>5233444.25</v>
      </c>
      <c r="E158" s="23">
        <f t="shared" si="36"/>
        <v>76016217.25</v>
      </c>
      <c r="F158" s="23">
        <f t="shared" si="36"/>
        <v>31331222.859999996</v>
      </c>
      <c r="G158" s="23">
        <f t="shared" si="36"/>
        <v>30958584.539999995</v>
      </c>
      <c r="H158" s="23">
        <f t="shared" si="36"/>
        <v>44684994.390000001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2019-07-10T22:57:38Z</dcterms:modified>
</cp:coreProperties>
</file>